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smt\Desktop\経営分析\【経営比較分析表】2018_124435_46_010\"/>
    </mc:Choice>
  </mc:AlternateContent>
  <workbookProtection workbookAlgorithmName="SHA-512" workbookHashValue="2hpQTHAsQdegOM8k1Gphin7JJCIiZoOvhxvP2nBU9uOy2NqXwR9NrwWQTMwIHjeRBkKxZJHtUup4XCstCNKMug==" workbookSaltValue="4EXdCaVZKNxMJuRxSaSaS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<sst xmlns="http://schemas.openxmlformats.org/spreadsheetml/2006/main" count="220" uniqueCount="107">
  <si>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</si>
  <si>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</si>
  <si>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</si>
  <si>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</si>
  <si>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</si>
  <si>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</si>
  <si>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</si>
  <si>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</si>
  <si>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</si>
  <si>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</si>
  <si>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</si>
  <si>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</si>
  <si>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</si>
  <si>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</si>
  <si>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</si>
  <si>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</si>
  <si>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</si>
  <si>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</si>
  <si>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</si>
  <si>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</si>
  <si>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</si>
  <si>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</si>
  <si>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</si>
  <si>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</si>
  <si>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</si>
  <si>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</si>
  <si>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</si>
  <si>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</si>
  <si>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</si>
  <si>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</si>
  <si>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</si>
  <si>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</si>
  <si>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</si>
  <si>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</si>
  <si>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</si>
  <si>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</si>
  <si>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</si>
  <si>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</si>
  <si>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</si>
  <si>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</si>
  <si>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</si>
  <si>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</si>
  <si>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</si>
  <si>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</si>
  <si>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</si>
  <si>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</si>
  <si>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</si>
  <si>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</si>
  <si>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</si>
  <si>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</si>
  <si>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</si>
  <si>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</si>
  <si>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</si>
  <si>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</si>
  <si>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</si>
  <si>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</si>
  <si>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</si>
  <si>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</si>
  <si>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</si>
  <si>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</si>
  <si>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</si>
  <si>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</si>
  <si>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</si>
  <si>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</si>
  <si>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</si>
  <si>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</si>
  <si>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</si>
  <si>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</si>
  <si>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</si>
  <si>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</si>
  <si>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</si>
  <si>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</si>
  <si>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</si>
  <si>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</si>
  <si>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</si>
  <si>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</si>
  <si>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</si>
  <si>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</si>
  <si>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</si>
  <si>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</si>
  <si>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</si>
  <si>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</si>
  <si>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</si>
  <si>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</si>
  <si>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</si>
  <si>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</si>
  <si>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</si>
  <si>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</si>
  <si>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</si>
  <si>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</si>
  <si>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</si>
  <si>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</si>
  <si>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</si>
  <si>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</si>
  <si>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</si>
  <si>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</si>
  <si>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</si>
  <si>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</si>
  <si>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</si>
  <si>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</si>
  <si>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</si>
  <si>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</si>
  <si>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</si>
  <si>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</si>
  <si>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県補助金や一般会計からの繰入金などにより、平成25年度から黒字を維持しており、平成30年度は156千円の黒字となりましたが、来年度は大規模修繕事業が控えており経常損失を見込まれます。
　また、経年劣化の進行による修繕費の増加や各種義務的経費の逓増などから、経常費用が増加し、前年度よりさらに経常収支比率を押し下げています。
　今後について、修繕費や建設改良費の増加が見込まれることや、大規模事業を実施した平成29年度より大きく上昇した企業債残高対給水収益比率が示すとおり企業債元利償還額が増加したことから、経常費用増大が見込まれるため、引き続き、事業内容の精査による営業費用の縮減と、徴収体制強化による給水収益の向上に努め、慎重な運営により経営の健全性を確保していきます。
　有収率については、平成30年は漏水の増加により前年度より数値が下がったものの、平均値と比較し高い水準であることから、この水準を今後も維持すべく、効率的かつ健全な事業運営に取り組んで参ります。</t>
    <rPh sb="52" eb="54">
      <t>ヘイセイ</t>
    </rPh>
    <rPh sb="75" eb="78">
      <t>ライネンド</t>
    </rPh>
    <rPh sb="79" eb="82">
      <t>ダイキボ</t>
    </rPh>
    <rPh sb="87" eb="88">
      <t>ヒカ</t>
    </rPh>
    <rPh sb="94" eb="96">
      <t>ソンシツ</t>
    </rPh>
    <rPh sb="266" eb="268">
      <t>ケイジョウ</t>
    </rPh>
    <rPh sb="325" eb="327">
      <t>シンチョウ</t>
    </rPh>
    <rPh sb="328" eb="330">
      <t>ウンエイ</t>
    </rPh>
    <rPh sb="360" eb="362">
      <t>ヘイセイ</t>
    </rPh>
    <rPh sb="364" eb="365">
      <t>ネン</t>
    </rPh>
    <rPh sb="366" eb="368">
      <t>ロウスイ</t>
    </rPh>
    <rPh sb="369" eb="371">
      <t>ゾウカ</t>
    </rPh>
    <rPh sb="374" eb="377">
      <t>ゼンネンド</t>
    </rPh>
    <rPh sb="379" eb="381">
      <t>スウチ</t>
    </rPh>
    <rPh sb="382" eb="383">
      <t>サ</t>
    </rPh>
    <phoneticPr fontId="4"/>
  </si>
  <si>
    <t>　事業開始当初に竣工した施設について、40年が経過していることから老朽化が顕著であり、給水管だけでなく配水管からの漏水や鉛給水管交換など、修繕費や更新工事等の維持管理費用のが増加が見込まれている。
　また、沿岸部の制水弁において塩害による不具合が見られることから、平成30年度に作成した制水弁更新計画に基づき、順次、制水弁更新を実施する必要がある。
　毎年増加する維持管理に要する財源確保と事業合理化の実施による、健全な経営への努力が今後の課題と認識しています。
　水道施設機能診断更新計画に基づき、効率的な施設更新工事を実施し、収支バランスをとりながら、健全な水道事業を運営して参ります。</t>
    <rPh sb="51" eb="54">
      <t>ハイスイカン</t>
    </rPh>
    <rPh sb="61" eb="63">
      <t>キュウスイ</t>
    </rPh>
    <rPh sb="103" eb="105">
      <t>エンガン</t>
    </rPh>
    <rPh sb="105" eb="106">
      <t>ブ</t>
    </rPh>
    <rPh sb="107" eb="109">
      <t>セイスイ</t>
    </rPh>
    <rPh sb="109" eb="110">
      <t>ベン</t>
    </rPh>
    <rPh sb="114" eb="116">
      <t>エンガイ</t>
    </rPh>
    <rPh sb="119" eb="122">
      <t>フグアイ</t>
    </rPh>
    <rPh sb="123" eb="124">
      <t>ミ</t>
    </rPh>
    <rPh sb="132" eb="134">
      <t>ヘイセイ</t>
    </rPh>
    <rPh sb="139" eb="141">
      <t>サクセイ</t>
    </rPh>
    <rPh sb="143" eb="145">
      <t>セイスイ</t>
    </rPh>
    <rPh sb="145" eb="146">
      <t>ベン</t>
    </rPh>
    <rPh sb="146" eb="148">
      <t>コウシン</t>
    </rPh>
    <rPh sb="148" eb="150">
      <t>ケイカク</t>
    </rPh>
    <rPh sb="151" eb="152">
      <t>モト</t>
    </rPh>
    <rPh sb="155" eb="157">
      <t>ジュンジ</t>
    </rPh>
    <rPh sb="158" eb="160">
      <t>セイスイ</t>
    </rPh>
    <rPh sb="160" eb="161">
      <t>ベン</t>
    </rPh>
    <rPh sb="161" eb="163">
      <t>コウシン</t>
    </rPh>
    <rPh sb="164" eb="166">
      <t>ジッシ</t>
    </rPh>
    <rPh sb="168" eb="170">
      <t>ヒツヨウ</t>
    </rPh>
    <rPh sb="176" eb="178">
      <t>マイトシ</t>
    </rPh>
    <rPh sb="178" eb="180">
      <t>ゾウカ</t>
    </rPh>
    <phoneticPr fontId="4"/>
  </si>
  <si>
    <t xml:space="preserve">　老朽化の進行した施設の維持管理に、各計画に基づき適切に取り組み、安定した水供給に取り組むとともに、経営合理化による経費縮減など、健全な経営の維持に努めます。
　事業費については、今後増加する維持管理費による将来負担に備え、将来負担に対する財源基盤構築と、他会計との整合を踏まえたうえで、計画的かつ適正な予算計上を行い、収支バランスの安定化に努め、将来負担水準の適正化と経営基盤の安定に引き続き、取り組んで参ります。
</t>
    <rPh sb="18" eb="21">
      <t>カクケイカク</t>
    </rPh>
    <rPh sb="22" eb="2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</si>
</sst>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40-4578-9175-6003193758DA}"/>
            </c:ext>
          </c:extLst>
        </c:ser>
        <c:dLbls>
          <c:showLegendKey val="0"/>
          <c:showVal val="0"/>
          <c:showCatName val="0"/>
          <c:showSerName val="0"/>
          <c:showPercent val="0"/>
          <c:showBubbleSize val="0"/>
        </c:dLbls>
        <c:gapWidth val="150"/>
        <c:axId val="99817384"/>
        <c:axId val="998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DD40-4578-9175-6003193758DA}"/>
            </c:ext>
          </c:extLst>
        </c:ser>
        <c:dLbls>
          <c:showLegendKey val="0"/>
          <c:showVal val="0"/>
          <c:showCatName val="0"/>
          <c:showSerName val="0"/>
          <c:showPercent val="0"/>
          <c:showBubbleSize val="0"/>
        </c:dLbls>
        <c:marker val="1"/>
        <c:smooth val="0"/>
        <c:axId val="99817384"/>
        <c:axId val="99817776"/>
      </c:lineChart>
      <c:dateAx>
        <c:axId val="99817384"/>
        <c:scaling>
          <c:orientation val="minMax"/>
        </c:scaling>
        <c:delete val="1"/>
        <c:axPos val="b"/>
        <c:numFmt formatCode="ge" sourceLinked="1"/>
        <c:majorTickMark val="none"/>
        <c:minorTickMark val="none"/>
        <c:tickLblPos val="none"/>
        <c:crossAx val="99817776"/>
        <c:crosses val="autoZero"/>
        <c:auto val="1"/>
        <c:lblOffset val="100"/>
        <c:baseTimeUnit val="years"/>
      </c:dateAx>
      <c:valAx>
        <c:axId val="998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33.31</c:v>
                </c:pt>
                <c:pt idx="1">
                  <c:v>32.97</c:v>
                </c:pt>
                <c:pt idx="2">
                  <c:v>33</c:v>
                </c:pt>
                <c:pt idx="3">
                  <c:v>32.81</c:v>
                </c:pt>
                <c:pt idx="4">
                  <c:v>33.57</c:v>
                </c:pt>
              </c:numCache>
            </c:numRef>
          </c:val>
          <c:extLst xmlns:c16r2="http://schemas.microsoft.com/office/drawing/2015/06/chart">
            <c:ext xmlns:c16="http://schemas.microsoft.com/office/drawing/2014/chart" uri="{C3380CC4-5D6E-409C-BE32-E72D297353CC}">
              <c16:uniqueId val="{00000000-0960-4E76-97E4-8D2ADF7FEACA}"/>
            </c:ext>
          </c:extLst>
        </c:ser>
        <c:dLbls>
          <c:showLegendKey val="0"/>
          <c:showVal val="0"/>
          <c:showCatName val="0"/>
          <c:showSerName val="0"/>
          <c:showPercent val="0"/>
          <c:showBubbleSize val="0"/>
        </c:dLbls>
        <c:gapWidth val="150"/>
        <c:axId val="182812840"/>
        <c:axId val="18281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0960-4E76-97E4-8D2ADF7FEACA}"/>
            </c:ext>
          </c:extLst>
        </c:ser>
        <c:dLbls>
          <c:showLegendKey val="0"/>
          <c:showVal val="0"/>
          <c:showCatName val="0"/>
          <c:showSerName val="0"/>
          <c:showPercent val="0"/>
          <c:showBubbleSize val="0"/>
        </c:dLbls>
        <c:marker val="1"/>
        <c:smooth val="0"/>
        <c:axId val="182812840"/>
        <c:axId val="182813232"/>
      </c:lineChart>
      <c:dateAx>
        <c:axId val="182812840"/>
        <c:scaling>
          <c:orientation val="minMax"/>
        </c:scaling>
        <c:delete val="1"/>
        <c:axPos val="b"/>
        <c:numFmt formatCode="ge" sourceLinked="1"/>
        <c:majorTickMark val="none"/>
        <c:minorTickMark val="none"/>
        <c:tickLblPos val="none"/>
        <c:crossAx val="182813232"/>
        <c:crosses val="autoZero"/>
        <c:auto val="1"/>
        <c:lblOffset val="100"/>
        <c:baseTimeUnit val="years"/>
      </c:dateAx>
      <c:valAx>
        <c:axId val="1828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c:v>
                </c:pt>
                <c:pt idx="1">
                  <c:v>95.19</c:v>
                </c:pt>
                <c:pt idx="2">
                  <c:v>95.84</c:v>
                </c:pt>
                <c:pt idx="3">
                  <c:v>96.44</c:v>
                </c:pt>
                <c:pt idx="4">
                  <c:v>93.27</c:v>
                </c:pt>
              </c:numCache>
            </c:numRef>
          </c:val>
          <c:extLst xmlns:c16r2="http://schemas.microsoft.com/office/drawing/2015/06/chart">
            <c:ext xmlns:c16="http://schemas.microsoft.com/office/drawing/2014/chart" uri="{C3380CC4-5D6E-409C-BE32-E72D297353CC}">
              <c16:uniqueId val="{00000000-2CAA-498F-8649-3CF97E77F8EB}"/>
            </c:ext>
          </c:extLst>
        </c:ser>
        <c:dLbls>
          <c:showLegendKey val="0"/>
          <c:showVal val="0"/>
          <c:showCatName val="0"/>
          <c:showSerName val="0"/>
          <c:showPercent val="0"/>
          <c:showBubbleSize val="0"/>
        </c:dLbls>
        <c:gapWidth val="150"/>
        <c:axId val="182814408"/>
        <c:axId val="18281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2CAA-498F-8649-3CF97E77F8EB}"/>
            </c:ext>
          </c:extLst>
        </c:ser>
        <c:dLbls>
          <c:showLegendKey val="0"/>
          <c:showVal val="0"/>
          <c:showCatName val="0"/>
          <c:showSerName val="0"/>
          <c:showPercent val="0"/>
          <c:showBubbleSize val="0"/>
        </c:dLbls>
        <c:marker val="1"/>
        <c:smooth val="0"/>
        <c:axId val="182814408"/>
        <c:axId val="182814800"/>
      </c:lineChart>
      <c:dateAx>
        <c:axId val="182814408"/>
        <c:scaling>
          <c:orientation val="minMax"/>
        </c:scaling>
        <c:delete val="1"/>
        <c:axPos val="b"/>
        <c:numFmt formatCode="ge" sourceLinked="1"/>
        <c:majorTickMark val="none"/>
        <c:minorTickMark val="none"/>
        <c:tickLblPos val="none"/>
        <c:crossAx val="182814800"/>
        <c:crosses val="autoZero"/>
        <c:auto val="1"/>
        <c:lblOffset val="100"/>
        <c:baseTimeUnit val="years"/>
      </c:dateAx>
      <c:valAx>
        <c:axId val="18281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105.26</c:v>
                </c:pt>
                <c:pt idx="1">
                  <c:v>107.98</c:v>
                </c:pt>
                <c:pt idx="2">
                  <c:v>106.7</c:v>
                </c:pt>
                <c:pt idx="3">
                  <c:v>101.96</c:v>
                </c:pt>
                <c:pt idx="4">
                  <c:v>100.05</c:v>
                </c:pt>
              </c:numCache>
            </c:numRef>
          </c:val>
          <c:extLst xmlns:c16r2="http://schemas.microsoft.com/office/drawing/2015/06/chart">
            <c:ext xmlns:c16="http://schemas.microsoft.com/office/drawing/2014/chart" uri="{C3380CC4-5D6E-409C-BE32-E72D297353CC}">
              <c16:uniqueId val="{00000000-3545-4859-8B18-D54A5A7E54E7}"/>
            </c:ext>
          </c:extLst>
        </c:ser>
        <c:dLbls>
          <c:showLegendKey val="0"/>
          <c:showVal val="0"/>
          <c:showCatName val="0"/>
          <c:showSerName val="0"/>
          <c:showPercent val="0"/>
          <c:showBubbleSize val="0"/>
        </c:dLbls>
        <c:gapWidth val="150"/>
        <c:axId val="99818952"/>
        <c:axId val="9981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3545-4859-8B18-D54A5A7E54E7}"/>
            </c:ext>
          </c:extLst>
        </c:ser>
        <c:dLbls>
          <c:showLegendKey val="0"/>
          <c:showVal val="0"/>
          <c:showCatName val="0"/>
          <c:showSerName val="0"/>
          <c:showPercent val="0"/>
          <c:showBubbleSize val="0"/>
        </c:dLbls>
        <c:marker val="1"/>
        <c:smooth val="0"/>
        <c:axId val="99818952"/>
        <c:axId val="99819344"/>
      </c:lineChart>
      <c:dateAx>
        <c:axId val="99818952"/>
        <c:scaling>
          <c:orientation val="minMax"/>
        </c:scaling>
        <c:delete val="1"/>
        <c:axPos val="b"/>
        <c:numFmt formatCode="ge" sourceLinked="1"/>
        <c:majorTickMark val="none"/>
        <c:minorTickMark val="none"/>
        <c:tickLblPos val="none"/>
        <c:crossAx val="99819344"/>
        <c:crosses val="autoZero"/>
        <c:auto val="1"/>
        <c:lblOffset val="100"/>
        <c:baseTimeUnit val="years"/>
      </c:dateAx>
      <c:valAx>
        <c:axId val="9981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61.68</c:v>
                </c:pt>
                <c:pt idx="1">
                  <c:v>63.27</c:v>
                </c:pt>
                <c:pt idx="2">
                  <c:v>64.930000000000007</c:v>
                </c:pt>
                <c:pt idx="3">
                  <c:v>62.86</c:v>
                </c:pt>
                <c:pt idx="4">
                  <c:v>64.510000000000005</c:v>
                </c:pt>
              </c:numCache>
            </c:numRef>
          </c:val>
          <c:extLst xmlns:c16r2="http://schemas.microsoft.com/office/drawing/2015/06/chart">
            <c:ext xmlns:c16="http://schemas.microsoft.com/office/drawing/2014/chart" uri="{C3380CC4-5D6E-409C-BE32-E72D297353CC}">
              <c16:uniqueId val="{00000000-AD80-4363-838B-91DD061E7BFD}"/>
            </c:ext>
          </c:extLst>
        </c:ser>
        <c:dLbls>
          <c:showLegendKey val="0"/>
          <c:showVal val="0"/>
          <c:showCatName val="0"/>
          <c:showSerName val="0"/>
          <c:showPercent val="0"/>
          <c:showBubbleSize val="0"/>
        </c:dLbls>
        <c:gapWidth val="150"/>
        <c:axId val="99820520"/>
        <c:axId val="9982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AD80-4363-838B-91DD061E7BFD}"/>
            </c:ext>
          </c:extLst>
        </c:ser>
        <c:dLbls>
          <c:showLegendKey val="0"/>
          <c:showVal val="0"/>
          <c:showCatName val="0"/>
          <c:showSerName val="0"/>
          <c:showPercent val="0"/>
          <c:showBubbleSize val="0"/>
        </c:dLbls>
        <c:marker val="1"/>
        <c:smooth val="0"/>
        <c:axId val="99820520"/>
        <c:axId val="99820912"/>
      </c:lineChart>
      <c:dateAx>
        <c:axId val="99820520"/>
        <c:scaling>
          <c:orientation val="minMax"/>
        </c:scaling>
        <c:delete val="1"/>
        <c:axPos val="b"/>
        <c:numFmt formatCode="ge" sourceLinked="1"/>
        <c:majorTickMark val="none"/>
        <c:minorTickMark val="none"/>
        <c:tickLblPos val="none"/>
        <c:crossAx val="99820912"/>
        <c:crosses val="autoZero"/>
        <c:auto val="1"/>
        <c:lblOffset val="100"/>
        <c:baseTimeUnit val="years"/>
      </c:dateAx>
      <c:valAx>
        <c:axId val="9982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1-4B66-8D4B-0A24102C90FE}"/>
            </c:ext>
          </c:extLst>
        </c:ser>
        <c:dLbls>
          <c:showLegendKey val="0"/>
          <c:showVal val="0"/>
          <c:showCatName val="0"/>
          <c:showSerName val="0"/>
          <c:showPercent val="0"/>
          <c:showBubbleSize val="0"/>
        </c:dLbls>
        <c:gapWidth val="150"/>
        <c:axId val="99822088"/>
        <c:axId val="9982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B7C1-4B66-8D4B-0A24102C90FE}"/>
            </c:ext>
          </c:extLst>
        </c:ser>
        <c:dLbls>
          <c:showLegendKey val="0"/>
          <c:showVal val="0"/>
          <c:showCatName val="0"/>
          <c:showSerName val="0"/>
          <c:showPercent val="0"/>
          <c:showBubbleSize val="0"/>
        </c:dLbls>
        <c:marker val="1"/>
        <c:smooth val="0"/>
        <c:axId val="99822088"/>
        <c:axId val="99822480"/>
      </c:lineChart>
      <c:dateAx>
        <c:axId val="99822088"/>
        <c:scaling>
          <c:orientation val="minMax"/>
        </c:scaling>
        <c:delete val="1"/>
        <c:axPos val="b"/>
        <c:numFmt formatCode="ge" sourceLinked="1"/>
        <c:majorTickMark val="none"/>
        <c:minorTickMark val="none"/>
        <c:tickLblPos val="none"/>
        <c:crossAx val="99822480"/>
        <c:crosses val="autoZero"/>
        <c:auto val="1"/>
        <c:lblOffset val="100"/>
        <c:baseTimeUnit val="years"/>
      </c:dateAx>
      <c:valAx>
        <c:axId val="9982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6E-4736-B80E-2DDA2654BC4E}"/>
            </c:ext>
          </c:extLst>
        </c:ser>
        <c:dLbls>
          <c:showLegendKey val="0"/>
          <c:showVal val="0"/>
          <c:showCatName val="0"/>
          <c:showSerName val="0"/>
          <c:showPercent val="0"/>
          <c:showBubbleSize val="0"/>
        </c:dLbls>
        <c:gapWidth val="150"/>
        <c:axId val="182662872"/>
        <c:axId val="1826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856E-4736-B80E-2DDA2654BC4E}"/>
            </c:ext>
          </c:extLst>
        </c:ser>
        <c:dLbls>
          <c:showLegendKey val="0"/>
          <c:showVal val="0"/>
          <c:showCatName val="0"/>
          <c:showSerName val="0"/>
          <c:showPercent val="0"/>
          <c:showBubbleSize val="0"/>
        </c:dLbls>
        <c:marker val="1"/>
        <c:smooth val="0"/>
        <c:axId val="182662872"/>
        <c:axId val="182663264"/>
      </c:lineChart>
      <c:dateAx>
        <c:axId val="182662872"/>
        <c:scaling>
          <c:orientation val="minMax"/>
        </c:scaling>
        <c:delete val="1"/>
        <c:axPos val="b"/>
        <c:numFmt formatCode="ge" sourceLinked="1"/>
        <c:majorTickMark val="none"/>
        <c:minorTickMark val="none"/>
        <c:tickLblPos val="none"/>
        <c:crossAx val="182663264"/>
        <c:crosses val="autoZero"/>
        <c:auto val="1"/>
        <c:lblOffset val="100"/>
        <c:baseTimeUnit val="years"/>
      </c:dateAx>
      <c:valAx>
        <c:axId val="18266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8238.85</c:v>
                </c:pt>
                <c:pt idx="1">
                  <c:v>5991.17</c:v>
                </c:pt>
                <c:pt idx="2">
                  <c:v>9385.4500000000007</c:v>
                </c:pt>
                <c:pt idx="3">
                  <c:v>9441.99</c:v>
                </c:pt>
                <c:pt idx="4">
                  <c:v>7076.87</c:v>
                </c:pt>
              </c:numCache>
            </c:numRef>
          </c:val>
          <c:extLst xmlns:c16r2="http://schemas.microsoft.com/office/drawing/2015/06/chart">
            <c:ext xmlns:c16="http://schemas.microsoft.com/office/drawing/2014/chart" uri="{C3380CC4-5D6E-409C-BE32-E72D297353CC}">
              <c16:uniqueId val="{00000000-3877-4D61-994F-222AC39B4834}"/>
            </c:ext>
          </c:extLst>
        </c:ser>
        <c:dLbls>
          <c:showLegendKey val="0"/>
          <c:showVal val="0"/>
          <c:showCatName val="0"/>
          <c:showSerName val="0"/>
          <c:showPercent val="0"/>
          <c:showBubbleSize val="0"/>
        </c:dLbls>
        <c:gapWidth val="150"/>
        <c:axId val="182664832"/>
        <c:axId val="1826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3877-4D61-994F-222AC39B4834}"/>
            </c:ext>
          </c:extLst>
        </c:ser>
        <c:dLbls>
          <c:showLegendKey val="0"/>
          <c:showVal val="0"/>
          <c:showCatName val="0"/>
          <c:showSerName val="0"/>
          <c:showPercent val="0"/>
          <c:showBubbleSize val="0"/>
        </c:dLbls>
        <c:marker val="1"/>
        <c:smooth val="0"/>
        <c:axId val="182664832"/>
        <c:axId val="182665224"/>
      </c:lineChart>
      <c:dateAx>
        <c:axId val="182664832"/>
        <c:scaling>
          <c:orientation val="minMax"/>
        </c:scaling>
        <c:delete val="1"/>
        <c:axPos val="b"/>
        <c:numFmt formatCode="ge" sourceLinked="1"/>
        <c:majorTickMark val="none"/>
        <c:minorTickMark val="none"/>
        <c:tickLblPos val="none"/>
        <c:crossAx val="182665224"/>
        <c:crosses val="autoZero"/>
        <c:auto val="1"/>
        <c:lblOffset val="100"/>
        <c:baseTimeUnit val="years"/>
      </c:dateAx>
      <c:valAx>
        <c:axId val="18266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53.35</c:v>
                </c:pt>
                <c:pt idx="1">
                  <c:v>49.36</c:v>
                </c:pt>
                <c:pt idx="2">
                  <c:v>157.97999999999999</c:v>
                </c:pt>
                <c:pt idx="3">
                  <c:v>221.03</c:v>
                </c:pt>
                <c:pt idx="4">
                  <c:v>218.24</c:v>
                </c:pt>
              </c:numCache>
            </c:numRef>
          </c:val>
          <c:extLst xmlns:c16r2="http://schemas.microsoft.com/office/drawing/2015/06/chart">
            <c:ext xmlns:c16="http://schemas.microsoft.com/office/drawing/2014/chart" uri="{C3380CC4-5D6E-409C-BE32-E72D297353CC}">
              <c16:uniqueId val="{00000000-2899-413D-A340-DC59624882DA}"/>
            </c:ext>
          </c:extLst>
        </c:ser>
        <c:dLbls>
          <c:showLegendKey val="0"/>
          <c:showVal val="0"/>
          <c:showCatName val="0"/>
          <c:showSerName val="0"/>
          <c:showPercent val="0"/>
          <c:showBubbleSize val="0"/>
        </c:dLbls>
        <c:gapWidth val="150"/>
        <c:axId val="182664440"/>
        <c:axId val="1826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2899-413D-A340-DC59624882DA}"/>
            </c:ext>
          </c:extLst>
        </c:ser>
        <c:dLbls>
          <c:showLegendKey val="0"/>
          <c:showVal val="0"/>
          <c:showCatName val="0"/>
          <c:showSerName val="0"/>
          <c:showPercent val="0"/>
          <c:showBubbleSize val="0"/>
        </c:dLbls>
        <c:marker val="1"/>
        <c:smooth val="0"/>
        <c:axId val="182664440"/>
        <c:axId val="182662480"/>
      </c:lineChart>
      <c:dateAx>
        <c:axId val="182664440"/>
        <c:scaling>
          <c:orientation val="minMax"/>
        </c:scaling>
        <c:delete val="1"/>
        <c:axPos val="b"/>
        <c:numFmt formatCode="ge" sourceLinked="1"/>
        <c:majorTickMark val="none"/>
        <c:minorTickMark val="none"/>
        <c:tickLblPos val="none"/>
        <c:crossAx val="182662480"/>
        <c:crosses val="autoZero"/>
        <c:auto val="1"/>
        <c:lblOffset val="100"/>
        <c:baseTimeUnit val="years"/>
      </c:dateAx>
      <c:valAx>
        <c:axId val="18266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6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89.91</c:v>
                </c:pt>
                <c:pt idx="1">
                  <c:v>93.04</c:v>
                </c:pt>
                <c:pt idx="2">
                  <c:v>91.62</c:v>
                </c:pt>
                <c:pt idx="3">
                  <c:v>86.61</c:v>
                </c:pt>
                <c:pt idx="4">
                  <c:v>84.02</c:v>
                </c:pt>
              </c:numCache>
            </c:numRef>
          </c:val>
          <c:extLst xmlns:c16r2="http://schemas.microsoft.com/office/drawing/2015/06/chart">
            <c:ext xmlns:c16="http://schemas.microsoft.com/office/drawing/2014/chart" uri="{C3380CC4-5D6E-409C-BE32-E72D297353CC}">
              <c16:uniqueId val="{00000000-DCBC-47F8-820B-3851FBCEC80F}"/>
            </c:ext>
          </c:extLst>
        </c:ser>
        <c:dLbls>
          <c:showLegendKey val="0"/>
          <c:showVal val="0"/>
          <c:showCatName val="0"/>
          <c:showSerName val="0"/>
          <c:showPercent val="0"/>
          <c:showBubbleSize val="0"/>
        </c:dLbls>
        <c:gapWidth val="150"/>
        <c:axId val="182661304"/>
        <c:axId val="1826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DCBC-47F8-820B-3851FBCEC80F}"/>
            </c:ext>
          </c:extLst>
        </c:ser>
        <c:dLbls>
          <c:showLegendKey val="0"/>
          <c:showVal val="0"/>
          <c:showCatName val="0"/>
          <c:showSerName val="0"/>
          <c:showPercent val="0"/>
          <c:showBubbleSize val="0"/>
        </c:dLbls>
        <c:marker val="1"/>
        <c:smooth val="0"/>
        <c:axId val="182661304"/>
        <c:axId val="182666400"/>
      </c:lineChart>
      <c:dateAx>
        <c:axId val="182661304"/>
        <c:scaling>
          <c:orientation val="minMax"/>
        </c:scaling>
        <c:delete val="1"/>
        <c:axPos val="b"/>
        <c:numFmt formatCode="ge" sourceLinked="1"/>
        <c:majorTickMark val="none"/>
        <c:minorTickMark val="none"/>
        <c:tickLblPos val="none"/>
        <c:crossAx val="182666400"/>
        <c:crosses val="autoZero"/>
        <c:auto val="1"/>
        <c:lblOffset val="100"/>
        <c:baseTimeUnit val="years"/>
      </c:dateAx>
      <c:valAx>
        <c:axId val="1826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280.55</c:v>
                </c:pt>
                <c:pt idx="1">
                  <c:v>271.26</c:v>
                </c:pt>
                <c:pt idx="2">
                  <c:v>276.10000000000002</c:v>
                </c:pt>
                <c:pt idx="3">
                  <c:v>292.7</c:v>
                </c:pt>
                <c:pt idx="4">
                  <c:v>303.3</c:v>
                </c:pt>
              </c:numCache>
            </c:numRef>
          </c:val>
          <c:extLst xmlns:c16r2="http://schemas.microsoft.com/office/drawing/2015/06/chart">
            <c:ext xmlns:c16="http://schemas.microsoft.com/office/drawing/2014/chart" uri="{C3380CC4-5D6E-409C-BE32-E72D297353CC}">
              <c16:uniqueId val="{00000000-9597-4FCC-B9BF-20E981D5F990}"/>
            </c:ext>
          </c:extLst>
        </c:ser>
        <c:dLbls>
          <c:showLegendKey val="0"/>
          <c:showVal val="0"/>
          <c:showCatName val="0"/>
          <c:showSerName val="0"/>
          <c:showPercent val="0"/>
          <c:showBubbleSize val="0"/>
        </c:dLbls>
        <c:gapWidth val="150"/>
        <c:axId val="182667576"/>
        <c:axId val="1826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9597-4FCC-B9BF-20E981D5F990}"/>
            </c:ext>
          </c:extLst>
        </c:ser>
        <c:dLbls>
          <c:showLegendKey val="0"/>
          <c:showVal val="0"/>
          <c:showCatName val="0"/>
          <c:showSerName val="0"/>
          <c:showPercent val="0"/>
          <c:showBubbleSize val="0"/>
        </c:dLbls>
        <c:marker val="1"/>
        <c:smooth val="0"/>
        <c:axId val="182667576"/>
        <c:axId val="182667968"/>
      </c:lineChart>
      <c:dateAx>
        <c:axId val="182667576"/>
        <c:scaling>
          <c:orientation val="minMax"/>
        </c:scaling>
        <c:delete val="1"/>
        <c:axPos val="b"/>
        <c:numFmt formatCode="ge" sourceLinked="1"/>
        <c:majorTickMark val="none"/>
        <c:minorTickMark val="none"/>
        <c:tickLblPos val="none"/>
        <c:crossAx val="182667968"/>
        <c:crosses val="autoZero"/>
        <c:auto val="1"/>
        <c:lblOffset val="100"/>
        <c:baseTimeUnit val="years"/>
      </c:dateAx>
      <c:valAx>
        <c:axId val="182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御宿町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7528</v>
      </c>
      <c r="AM8" s="60"/>
      <c r="AN8" s="60"/>
      <c r="AO8" s="60"/>
      <c r="AP8" s="60"/>
      <c r="AQ8" s="60"/>
      <c r="AR8" s="60"/>
      <c r="AS8" s="60"/>
      <c r="AT8" s="51">
        <f>データ!$S$6</f>
        <v>24.85</v>
      </c>
      <c r="AU8" s="52"/>
      <c r="AV8" s="52"/>
      <c r="AW8" s="52"/>
      <c r="AX8" s="52"/>
      <c r="AY8" s="52"/>
      <c r="AZ8" s="52"/>
      <c r="BA8" s="52"/>
      <c r="BB8" s="53">
        <f>データ!$T$6</f>
        <v>302.94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87.01</v>
      </c>
      <c r="J10" s="52"/>
      <c r="K10" s="52"/>
      <c r="L10" s="52"/>
      <c r="M10" s="52"/>
      <c r="N10" s="52"/>
      <c r="O10" s="63"/>
      <c r="P10" s="53">
        <f>データ!$P$6</f>
        <v>97.5</v>
      </c>
      <c r="Q10" s="53"/>
      <c r="R10" s="53"/>
      <c r="S10" s="53"/>
      <c r="T10" s="53"/>
      <c r="U10" s="53"/>
      <c r="V10" s="53"/>
      <c r="W10" s="60">
        <f>データ!$Q$6</f>
        <v>4644</v>
      </c>
      <c r="X10" s="60"/>
      <c r="Y10" s="60"/>
      <c r="Z10" s="60"/>
      <c r="AA10" s="60"/>
      <c r="AB10" s="60"/>
      <c r="AC10" s="60"/>
      <c r="AD10" s="2"/>
      <c r="AE10" s="2"/>
      <c r="AF10" s="2"/>
      <c r="AG10" s="2"/>
      <c r="AH10" s="4"/>
      <c r="AI10" s="4"/>
      <c r="AJ10" s="4"/>
      <c r="AK10" s="4"/>
      <c r="AL10" s="60">
        <f>データ!$U$6</f>
        <v>7317</v>
      </c>
      <c r="AM10" s="60"/>
      <c r="AN10" s="60"/>
      <c r="AO10" s="60"/>
      <c r="AP10" s="60"/>
      <c r="AQ10" s="60"/>
      <c r="AR10" s="60"/>
      <c r="AS10" s="60"/>
      <c r="AT10" s="51">
        <f>データ!$V$6</f>
        <v>24.92</v>
      </c>
      <c r="AU10" s="52"/>
      <c r="AV10" s="52"/>
      <c r="AW10" s="52"/>
      <c r="AX10" s="52"/>
      <c r="AY10" s="52"/>
      <c r="AZ10" s="52"/>
      <c r="BA10" s="52"/>
      <c r="BB10" s="53">
        <f>データ!$W$6</f>
        <v>293.62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hAn7CzQoVw+AttOkamTTdKbplt3MdvWXvHR0/x2Va5pY41s7u8KflxadqTiSddwr98MRpL/3JkaYUl6AobklQ==" saltValue="oNU0FL+b33NDQZXigwt7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87.01</v>
      </c>
      <c r="P6" s="35">
        <f t="shared" si="3"/>
        <v>97.5</v>
      </c>
      <c r="Q6" s="35">
        <f t="shared" si="3"/>
        <v>4644</v>
      </c>
      <c r="R6" s="35">
        <f t="shared" si="3"/>
        <v>7528</v>
      </c>
      <c r="S6" s="35">
        <f t="shared" si="3"/>
        <v>24.85</v>
      </c>
      <c r="T6" s="35">
        <f t="shared" si="3"/>
        <v>302.94</v>
      </c>
      <c r="U6" s="35">
        <f t="shared" si="3"/>
        <v>7317</v>
      </c>
      <c r="V6" s="35">
        <f t="shared" si="3"/>
        <v>24.92</v>
      </c>
      <c r="W6" s="35">
        <f t="shared" si="3"/>
        <v>293.62</v>
      </c>
      <c r="X6" s="36">
        <f>IF(X7="",NA(),X7)</f>
        <v>105.26</v>
      </c>
      <c r="Y6" s="36">
        <f t="shared" ref="Y6:AG6" si="4">IF(Y7="",NA(),Y7)</f>
        <v>107.98</v>
      </c>
      <c r="Z6" s="36">
        <f t="shared" si="4"/>
        <v>106.7</v>
      </c>
      <c r="AA6" s="36">
        <f t="shared" si="4"/>
        <v>101.96</v>
      </c>
      <c r="AB6" s="36">
        <f t="shared" si="4"/>
        <v>100.05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8238.85</v>
      </c>
      <c r="AU6" s="36">
        <f t="shared" ref="AU6:BC6" si="6">IF(AU7="",NA(),AU7)</f>
        <v>5991.17</v>
      </c>
      <c r="AV6" s="36">
        <f t="shared" si="6"/>
        <v>9385.4500000000007</v>
      </c>
      <c r="AW6" s="36">
        <f t="shared" si="6"/>
        <v>9441.99</v>
      </c>
      <c r="AX6" s="36">
        <f t="shared" si="6"/>
        <v>7076.87</v>
      </c>
      <c r="AY6" s="36">
        <f t="shared" si="6"/>
        <v>434.72</v>
      </c>
      <c r="AZ6" s="36">
        <f t="shared" si="6"/>
        <v>416.14</v>
      </c>
      <c r="BA6" s="36">
        <f t="shared" si="6"/>
        <v>371.89</v>
      </c>
      <c r="BB6" s="36">
        <f t="shared" si="6"/>
        <v>293.23</v>
      </c>
      <c r="BC6" s="36">
        <f t="shared" si="6"/>
        <v>300.14</v>
      </c>
      <c r="BD6" s="35" t="str">
        <f>IF(BD7="","",IF(BD7="-","【-】","【"&amp;SUBSTITUTE(TEXT(BD7,"#,##0.00"),"-","△")&amp;"】"))</f>
        <v>【261.93】</v>
      </c>
      <c r="BE6" s="36">
        <f>IF(BE7="",NA(),BE7)</f>
        <v>53.35</v>
      </c>
      <c r="BF6" s="36">
        <f t="shared" ref="BF6:BN6" si="7">IF(BF7="",NA(),BF7)</f>
        <v>49.36</v>
      </c>
      <c r="BG6" s="36">
        <f t="shared" si="7"/>
        <v>157.97999999999999</v>
      </c>
      <c r="BH6" s="36">
        <f t="shared" si="7"/>
        <v>221.03</v>
      </c>
      <c r="BI6" s="36">
        <f t="shared" si="7"/>
        <v>218.24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89.91</v>
      </c>
      <c r="BQ6" s="36">
        <f t="shared" ref="BQ6:BY6" si="8">IF(BQ7="",NA(),BQ7)</f>
        <v>93.04</v>
      </c>
      <c r="BR6" s="36">
        <f t="shared" si="8"/>
        <v>91.62</v>
      </c>
      <c r="BS6" s="36">
        <f t="shared" si="8"/>
        <v>86.61</v>
      </c>
      <c r="BT6" s="36">
        <f t="shared" si="8"/>
        <v>84.02</v>
      </c>
      <c r="BU6" s="36">
        <f t="shared" si="8"/>
        <v>93.66</v>
      </c>
      <c r="BV6" s="36">
        <f t="shared" si="8"/>
        <v>92.76</v>
      </c>
      <c r="BW6" s="36">
        <f t="shared" si="8"/>
        <v>93.28</v>
      </c>
      <c r="BX6" s="36">
        <f t="shared" si="8"/>
        <v>87.51</v>
      </c>
      <c r="BY6" s="36">
        <f t="shared" si="8"/>
        <v>84.77</v>
      </c>
      <c r="BZ6" s="35" t="str">
        <f>IF(BZ7="","",IF(BZ7="-","【-】","【"&amp;SUBSTITUTE(TEXT(BZ7,"#,##0.00"),"-","△")&amp;"】"))</f>
        <v>【103.91】</v>
      </c>
      <c r="CA6" s="36">
        <f>IF(CA7="",NA(),CA7)</f>
        <v>280.55</v>
      </c>
      <c r="CB6" s="36">
        <f t="shared" ref="CB6:CJ6" si="9">IF(CB7="",NA(),CB7)</f>
        <v>271.26</v>
      </c>
      <c r="CC6" s="36">
        <f t="shared" si="9"/>
        <v>276.10000000000002</v>
      </c>
      <c r="CD6" s="36">
        <f t="shared" si="9"/>
        <v>292.7</v>
      </c>
      <c r="CE6" s="36">
        <f t="shared" si="9"/>
        <v>303.3</v>
      </c>
      <c r="CF6" s="36">
        <f t="shared" si="9"/>
        <v>208.21</v>
      </c>
      <c r="CG6" s="36">
        <f t="shared" si="9"/>
        <v>208.67</v>
      </c>
      <c r="CH6" s="36">
        <f t="shared" si="9"/>
        <v>208.29</v>
      </c>
      <c r="CI6" s="36">
        <f t="shared" si="9"/>
        <v>218.42</v>
      </c>
      <c r="CJ6" s="36">
        <f t="shared" si="9"/>
        <v>227.27</v>
      </c>
      <c r="CK6" s="35" t="str">
        <f>IF(CK7="","",IF(CK7="-","【-】","【"&amp;SUBSTITUTE(TEXT(CK7,"#,##0.00"),"-","△")&amp;"】"))</f>
        <v>【167.11】</v>
      </c>
      <c r="CL6" s="36">
        <f>IF(CL7="",NA(),CL7)</f>
        <v>33.31</v>
      </c>
      <c r="CM6" s="36">
        <f t="shared" ref="CM6:CU6" si="10">IF(CM7="",NA(),CM7)</f>
        <v>32.97</v>
      </c>
      <c r="CN6" s="36">
        <f t="shared" si="10"/>
        <v>33</v>
      </c>
      <c r="CO6" s="36">
        <f t="shared" si="10"/>
        <v>32.81</v>
      </c>
      <c r="CP6" s="36">
        <f t="shared" si="10"/>
        <v>33.57</v>
      </c>
      <c r="CQ6" s="36">
        <f t="shared" si="10"/>
        <v>49.22</v>
      </c>
      <c r="CR6" s="36">
        <f t="shared" si="10"/>
        <v>49.08</v>
      </c>
      <c r="CS6" s="36">
        <f t="shared" si="10"/>
        <v>49.32</v>
      </c>
      <c r="CT6" s="36">
        <f t="shared" si="10"/>
        <v>50.24</v>
      </c>
      <c r="CU6" s="36">
        <f t="shared" si="10"/>
        <v>50.29</v>
      </c>
      <c r="CV6" s="35" t="str">
        <f>IF(CV7="","",IF(CV7="-","【-】","【"&amp;SUBSTITUTE(TEXT(CV7,"#,##0.00"),"-","△")&amp;"】"))</f>
        <v>【60.27】</v>
      </c>
      <c r="CW6" s="36">
        <f>IF(CW7="",NA(),CW7)</f>
        <v>94.1</v>
      </c>
      <c r="CX6" s="36">
        <f t="shared" ref="CX6:DF6" si="11">IF(CX7="",NA(),CX7)</f>
        <v>95.19</v>
      </c>
      <c r="CY6" s="36">
        <f t="shared" si="11"/>
        <v>95.84</v>
      </c>
      <c r="CZ6" s="36">
        <f t="shared" si="11"/>
        <v>96.44</v>
      </c>
      <c r="DA6" s="36">
        <f t="shared" si="11"/>
        <v>93.27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61.68</v>
      </c>
      <c r="DI6" s="36">
        <f t="shared" ref="DI6:DQ6" si="12">IF(DI7="",NA(),DI7)</f>
        <v>63.27</v>
      </c>
      <c r="DJ6" s="36">
        <f t="shared" si="12"/>
        <v>64.930000000000007</v>
      </c>
      <c r="DK6" s="36">
        <f t="shared" si="12"/>
        <v>62.86</v>
      </c>
      <c r="DL6" s="36">
        <f t="shared" si="12"/>
        <v>64.510000000000005</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124435</v>
      </c>
      <c r="D7" s="38">
        <v>46</v>
      </c>
      <c r="E7" s="38">
        <v>1</v>
      </c>
      <c r="F7" s="38">
        <v>0</v>
      </c>
      <c r="G7" s="38">
        <v>1</v>
      </c>
      <c r="H7" s="38" t="s">
        <v>92</v>
      </c>
      <c r="I7" s="38" t="s">
        <v>93</v>
      </c>
      <c r="J7" s="38" t="s">
        <v>94</v>
      </c>
      <c r="K7" s="38" t="s">
        <v>95</v>
      </c>
      <c r="L7" s="38" t="s">
        <v>96</v>
      </c>
      <c r="M7" s="38" t="s">
        <v>97</v>
      </c>
      <c r="N7" s="39" t="s">
        <v>98</v>
      </c>
      <c r="O7" s="39">
        <v>87.01</v>
      </c>
      <c r="P7" s="39">
        <v>97.5</v>
      </c>
      <c r="Q7" s="39">
        <v>4644</v>
      </c>
      <c r="R7" s="39">
        <v>7528</v>
      </c>
      <c r="S7" s="39">
        <v>24.85</v>
      </c>
      <c r="T7" s="39">
        <v>302.94</v>
      </c>
      <c r="U7" s="39">
        <v>7317</v>
      </c>
      <c r="V7" s="39">
        <v>24.92</v>
      </c>
      <c r="W7" s="39">
        <v>293.62</v>
      </c>
      <c r="X7" s="39">
        <v>105.26</v>
      </c>
      <c r="Y7" s="39">
        <v>107.98</v>
      </c>
      <c r="Z7" s="39">
        <v>106.7</v>
      </c>
      <c r="AA7" s="39">
        <v>101.96</v>
      </c>
      <c r="AB7" s="39">
        <v>100.05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8238.85</v>
      </c>
      <c r="AU7" s="39">
        <v>5991.17</v>
      </c>
      <c r="AV7" s="39">
        <v>9385.4500000000007</v>
      </c>
      <c r="AW7" s="39">
        <v>9441.99</v>
      </c>
      <c r="AX7" s="39">
        <v>7076.87</v>
      </c>
      <c r="AY7" s="39">
        <v>434.72</v>
      </c>
      <c r="AZ7" s="39">
        <v>416.14</v>
      </c>
      <c r="BA7" s="39">
        <v>371.89</v>
      </c>
      <c r="BB7" s="39">
        <v>293.23</v>
      </c>
      <c r="BC7" s="39">
        <v>300.14</v>
      </c>
      <c r="BD7" s="39">
        <v>261.93</v>
      </c>
      <c r="BE7" s="39">
        <v>53.35</v>
      </c>
      <c r="BF7" s="39">
        <v>49.36</v>
      </c>
      <c r="BG7" s="39">
        <v>157.97999999999999</v>
      </c>
      <c r="BH7" s="39">
        <v>221.03</v>
      </c>
      <c r="BI7" s="39">
        <v>218.24</v>
      </c>
      <c r="BJ7" s="39">
        <v>495.76</v>
      </c>
      <c r="BK7" s="39">
        <v>487.22</v>
      </c>
      <c r="BL7" s="39">
        <v>483.11</v>
      </c>
      <c r="BM7" s="39">
        <v>542.29999999999995</v>
      </c>
      <c r="BN7" s="39">
        <v>566.65</v>
      </c>
      <c r="BO7" s="39">
        <v>270.45999999999998</v>
      </c>
      <c r="BP7" s="39">
        <v>89.91</v>
      </c>
      <c r="BQ7" s="39">
        <v>93.04</v>
      </c>
      <c r="BR7" s="39">
        <v>91.62</v>
      </c>
      <c r="BS7" s="39">
        <v>86.61</v>
      </c>
      <c r="BT7" s="39">
        <v>84.02</v>
      </c>
      <c r="BU7" s="39">
        <v>93.66</v>
      </c>
      <c r="BV7" s="39">
        <v>92.76</v>
      </c>
      <c r="BW7" s="39">
        <v>93.28</v>
      </c>
      <c r="BX7" s="39">
        <v>87.51</v>
      </c>
      <c r="BY7" s="39">
        <v>84.77</v>
      </c>
      <c r="BZ7" s="39">
        <v>103.91</v>
      </c>
      <c r="CA7" s="39">
        <v>280.55</v>
      </c>
      <c r="CB7" s="39">
        <v>271.26</v>
      </c>
      <c r="CC7" s="39">
        <v>276.10000000000002</v>
      </c>
      <c r="CD7" s="39">
        <v>292.7</v>
      </c>
      <c r="CE7" s="39">
        <v>303.3</v>
      </c>
      <c r="CF7" s="39">
        <v>208.21</v>
      </c>
      <c r="CG7" s="39">
        <v>208.67</v>
      </c>
      <c r="CH7" s="39">
        <v>208.29</v>
      </c>
      <c r="CI7" s="39">
        <v>218.42</v>
      </c>
      <c r="CJ7" s="39">
        <v>227.27</v>
      </c>
      <c r="CK7" s="39">
        <v>167.11</v>
      </c>
      <c r="CL7" s="39">
        <v>33.31</v>
      </c>
      <c r="CM7" s="39">
        <v>32.97</v>
      </c>
      <c r="CN7" s="39">
        <v>33</v>
      </c>
      <c r="CO7" s="39">
        <v>32.81</v>
      </c>
      <c r="CP7" s="39">
        <v>33.57</v>
      </c>
      <c r="CQ7" s="39">
        <v>49.22</v>
      </c>
      <c r="CR7" s="39">
        <v>49.08</v>
      </c>
      <c r="CS7" s="39">
        <v>49.32</v>
      </c>
      <c r="CT7" s="39">
        <v>50.24</v>
      </c>
      <c r="CU7" s="39">
        <v>50.29</v>
      </c>
      <c r="CV7" s="39">
        <v>60.27</v>
      </c>
      <c r="CW7" s="39">
        <v>94.1</v>
      </c>
      <c r="CX7" s="39">
        <v>95.19</v>
      </c>
      <c r="CY7" s="39">
        <v>95.84</v>
      </c>
      <c r="CZ7" s="39">
        <v>96.44</v>
      </c>
      <c r="DA7" s="39">
        <v>93.27</v>
      </c>
      <c r="DB7" s="39">
        <v>79.48</v>
      </c>
      <c r="DC7" s="39">
        <v>79.3</v>
      </c>
      <c r="DD7" s="39">
        <v>79.34</v>
      </c>
      <c r="DE7" s="39">
        <v>78.650000000000006</v>
      </c>
      <c r="DF7" s="39">
        <v>77.73</v>
      </c>
      <c r="DG7" s="39">
        <v>89.92</v>
      </c>
      <c r="DH7" s="39">
        <v>61.68</v>
      </c>
      <c r="DI7" s="39">
        <v>63.27</v>
      </c>
      <c r="DJ7" s="39">
        <v>64.930000000000007</v>
      </c>
      <c r="DK7" s="39">
        <v>62.86</v>
      </c>
      <c r="DL7" s="39">
        <v>64.510000000000005</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2020-01-27T02:12:57Z</cp:lastPrinted>
  <dcterms:created xsi:type="dcterms:W3CDTF">2019-12-05T04:13:20Z</dcterms:created>
  <dcterms:modified xsi:type="dcterms:W3CDTF">2020-01-27T02:12:59Z</dcterms:modified>
  <cp:category/>
</cp:coreProperties>
</file>